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manchesterac-my.sharepoint.com/personal/sean_pert_manchester_ac_uk/Documents/Blackboard files/PCHN20100 Clinical Linguistics &amp; Phonetics/PCHN20100 Proposed Examination -Clinical Phonetics/"/>
    </mc:Choice>
  </mc:AlternateContent>
  <xr:revisionPtr revIDLastSave="303" documentId="8_{B298D819-563E-D248-809C-BBC7AC494916}" xr6:coauthVersionLast="47" xr6:coauthVersionMax="47" xr10:uidLastSave="{60B1FF14-8EE0-1945-801B-D7A886B73C8A}"/>
  <workbookProtection lockStructure="1"/>
  <bookViews>
    <workbookView xWindow="6440" yWindow="2520" windowWidth="28040" windowHeight="17440" xr2:uid="{C4939ECF-84F0-1244-B59E-8F17E0CDED13}"/>
  </bookViews>
  <sheets>
    <sheet name="Phones" sheetId="1" r:id="rId1"/>
    <sheet name="Answers" sheetId="3" r:id="rId2"/>
    <sheet name="Scoring" sheetId="4" r:id="rId3"/>
    <sheet name="Coding" sheetId="2" r:id="rId4"/>
  </sheets>
  <definedNames>
    <definedName name="MANNER">Coding!$C$5:$C$13</definedName>
    <definedName name="PLACE">Coding!$B$5:$B$17</definedName>
    <definedName name="VOICE">Coding!$A$5:$A$6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4" l="1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I35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11" i="4"/>
  <c r="G11" i="4"/>
  <c r="E12" i="4"/>
  <c r="E13" i="4"/>
  <c r="E14" i="4"/>
  <c r="E15" i="4"/>
  <c r="E16" i="4"/>
  <c r="E17" i="4"/>
  <c r="E18" i="4"/>
  <c r="E19" i="4"/>
  <c r="E20" i="4"/>
  <c r="E21" i="4"/>
  <c r="E22" i="4"/>
  <c r="E23" i="4"/>
  <c r="C38" i="1" s="1"/>
  <c r="E24" i="4"/>
  <c r="E25" i="4"/>
  <c r="E26" i="4"/>
  <c r="E27" i="4"/>
  <c r="E28" i="4"/>
  <c r="E29" i="4"/>
  <c r="E30" i="4"/>
  <c r="E31" i="4"/>
  <c r="E32" i="4"/>
  <c r="E33" i="4"/>
  <c r="E34" i="4"/>
  <c r="E35" i="4"/>
  <c r="E11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D38" i="1" l="1"/>
  <c r="B38" i="1"/>
  <c r="E38" i="1"/>
</calcChain>
</file>

<file path=xl/sharedStrings.xml><?xml version="1.0" encoding="utf-8"?>
<sst xmlns="http://schemas.openxmlformats.org/spreadsheetml/2006/main" count="276" uniqueCount="70">
  <si>
    <t>Dr Sean Pert</t>
  </si>
  <si>
    <t>www.speechtherapy.co.uk</t>
  </si>
  <si>
    <t>Phonetics: The phones (sounds) of English</t>
  </si>
  <si>
    <t>Phone</t>
  </si>
  <si>
    <t>Voice</t>
  </si>
  <si>
    <t>Place</t>
  </si>
  <si>
    <t>Manner</t>
  </si>
  <si>
    <t>Codes - DO NOT EDIT!</t>
  </si>
  <si>
    <t>Voiceless</t>
  </si>
  <si>
    <t>Voiced</t>
  </si>
  <si>
    <t>VOICE</t>
  </si>
  <si>
    <t>PLACE</t>
  </si>
  <si>
    <t>MANNER</t>
  </si>
  <si>
    <t>Bilabial</t>
  </si>
  <si>
    <t>Labiodental</t>
  </si>
  <si>
    <t>Dental</t>
  </si>
  <si>
    <t>Alveolar</t>
  </si>
  <si>
    <t>Postalveolar</t>
  </si>
  <si>
    <t>Palatal</t>
  </si>
  <si>
    <t>Retroflex</t>
  </si>
  <si>
    <t>Velar</t>
  </si>
  <si>
    <t>Uvular</t>
  </si>
  <si>
    <t>Pharyngeal</t>
  </si>
  <si>
    <t>Glottal</t>
  </si>
  <si>
    <t>Labiovelar</t>
  </si>
  <si>
    <t>Plosive</t>
  </si>
  <si>
    <t>Nasal</t>
  </si>
  <si>
    <t>Trill</t>
  </si>
  <si>
    <t>Tap or Flap</t>
  </si>
  <si>
    <t>Fricative</t>
  </si>
  <si>
    <t>Lateral fricative</t>
  </si>
  <si>
    <t>Approximant</t>
  </si>
  <si>
    <t>Lateral approximant</t>
  </si>
  <si>
    <t>IPA symbol</t>
  </si>
  <si>
    <t>IPA SYMBOL</t>
  </si>
  <si>
    <t>[ p ]</t>
  </si>
  <si>
    <t>[ b ]</t>
  </si>
  <si>
    <t>[ t ]</t>
  </si>
  <si>
    <t>[ d ]</t>
  </si>
  <si>
    <t>[ k ]</t>
  </si>
  <si>
    <t>[ g ]</t>
  </si>
  <si>
    <t>[ m ]</t>
  </si>
  <si>
    <t>[ n ]</t>
  </si>
  <si>
    <t>[ ŋ ]</t>
  </si>
  <si>
    <t>[ f ]</t>
  </si>
  <si>
    <t>[ v ]</t>
  </si>
  <si>
    <t>[ θ ]</t>
  </si>
  <si>
    <t>[ ð ]</t>
  </si>
  <si>
    <t>[ s ]</t>
  </si>
  <si>
    <t>[ z ]</t>
  </si>
  <si>
    <t>[ ʃ ]</t>
  </si>
  <si>
    <t>[ ʒ ]</t>
  </si>
  <si>
    <t>[ h ]</t>
  </si>
  <si>
    <t>[ ɹ ]</t>
  </si>
  <si>
    <t>[ j ]</t>
  </si>
  <si>
    <t>[ l ]</t>
  </si>
  <si>
    <t>[ ɫ ]</t>
  </si>
  <si>
    <r>
      <t xml:space="preserve">IPA symbol </t>
    </r>
    <r>
      <rPr>
        <sz val="14"/>
        <color theme="1"/>
        <rFont val="Calibri"/>
        <family val="2"/>
        <scheme val="minor"/>
      </rPr>
      <t>[_X_]</t>
    </r>
  </si>
  <si>
    <t>Affricate</t>
  </si>
  <si>
    <t>Velarised alveolar</t>
  </si>
  <si>
    <t>[ w ]</t>
  </si>
  <si>
    <t>[ d͡ʒ ]</t>
  </si>
  <si>
    <t>[ t͡ʃ ]</t>
  </si>
  <si>
    <t>© 2024</t>
  </si>
  <si>
    <t>Select the Voice / Place / Manner for each phone (sound) by selecting the drop down box under each column.</t>
  </si>
  <si>
    <t>Instructions</t>
  </si>
  <si>
    <t>Type a square bracket + a space + the IPA symbol + space + close the square bracket</t>
  </si>
  <si>
    <t>Use the following website to type non-standard IPA symbols:</t>
  </si>
  <si>
    <t>https://ipa.typeit.org/full/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</si>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</sst>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8" xfId="0" applyFill="1" applyBorder="1"/>
    <xf numFmtId="0" fontId="0" fillId="2" borderId="0" xfId="0" applyFill="1"/>
    <xf numFmtId="0" fontId="0" fillId="2" borderId="9" xfId="0" applyFill="1" applyBorder="1"/>
    <xf numFmtId="0" fontId="0" fillId="2" borderId="10" xfId="0" applyFill="1" applyBorder="1"/>
    <xf numFmtId="0" fontId="0" fillId="0" borderId="11" xfId="0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2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pa.typeit.org/full/" TargetMode="External"/><Relationship Id="rId1" Type="http://schemas.openxmlformats.org/officeDocument/2006/relationships/hyperlink" Target="http://www.speechtherapy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5CEE2-86D1-D448-A461-EE209FA0ADDE}">
  <dimension ref="A1:E38"/>
  <sheetViews>
    <sheetView tabSelected="1" zoomScale="150" zoomScaleNormal="15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RowHeight="16" x14ac:dyDescent="0.2"/>
  <cols>
    <col min="2" max="2" width="17.33203125" customWidth="1"/>
    <col min="3" max="3" width="20" customWidth="1"/>
    <col min="4" max="4" width="20.33203125" customWidth="1"/>
    <col min="5" max="5" width="20.1640625" customWidth="1"/>
  </cols>
  <sheetData>
    <row r="1" spans="1:5" ht="19" x14ac:dyDescent="0.25">
      <c r="A1" s="2" t="s">
        <v>0</v>
      </c>
    </row>
    <row r="2" spans="1:5" x14ac:dyDescent="0.2">
      <c r="A2" s="1" t="s">
        <v>1</v>
      </c>
      <c r="C2" s="23" t="s">
        <v>63</v>
      </c>
    </row>
    <row r="4" spans="1:5" ht="21" x14ac:dyDescent="0.25">
      <c r="A4" s="4" t="s">
        <v>2</v>
      </c>
    </row>
    <row r="5" spans="1:5" x14ac:dyDescent="0.2">
      <c r="A5" s="24" t="s">
        <v>65</v>
      </c>
    </row>
    <row r="6" spans="1:5" x14ac:dyDescent="0.2">
      <c r="A6" t="s">
        <v>64</v>
      </c>
    </row>
    <row r="7" spans="1:5" x14ac:dyDescent="0.2">
      <c r="A7" t="s">
        <v>66</v>
      </c>
    </row>
    <row r="8" spans="1:5" x14ac:dyDescent="0.2">
      <c r="A8" t="s">
        <v>67</v>
      </c>
      <c r="E8" s="1" t="s">
        <v>68</v>
      </c>
    </row>
    <row r="10" spans="1:5" ht="19" x14ac:dyDescent="0.2">
      <c r="A10" s="5" t="s">
        <v>3</v>
      </c>
      <c r="B10" s="5" t="s">
        <v>4</v>
      </c>
      <c r="C10" s="5" t="s">
        <v>5</v>
      </c>
      <c r="D10" s="5" t="s">
        <v>6</v>
      </c>
      <c r="E10" s="5" t="s">
        <v>57</v>
      </c>
    </row>
    <row r="11" spans="1:5" x14ac:dyDescent="0.2">
      <c r="A11" s="6">
        <v>1</v>
      </c>
      <c r="B11" s="9"/>
      <c r="C11" s="9"/>
      <c r="D11" s="9"/>
      <c r="E11" s="9"/>
    </row>
    <row r="12" spans="1:5" x14ac:dyDescent="0.2">
      <c r="A12" s="6">
        <v>2</v>
      </c>
      <c r="B12" s="9"/>
      <c r="C12" s="9"/>
      <c r="D12" s="9"/>
      <c r="E12" s="9"/>
    </row>
    <row r="13" spans="1:5" x14ac:dyDescent="0.2">
      <c r="A13" s="6">
        <v>3</v>
      </c>
      <c r="B13" s="9"/>
      <c r="C13" s="9"/>
      <c r="D13" s="9"/>
      <c r="E13" s="9"/>
    </row>
    <row r="14" spans="1:5" x14ac:dyDescent="0.2">
      <c r="A14" s="6">
        <v>4</v>
      </c>
      <c r="B14" s="9"/>
      <c r="C14" s="9"/>
      <c r="D14" s="9"/>
      <c r="E14" s="9"/>
    </row>
    <row r="15" spans="1:5" x14ac:dyDescent="0.2">
      <c r="A15" s="6">
        <v>5</v>
      </c>
      <c r="B15" s="9"/>
      <c r="C15" s="9"/>
      <c r="D15" s="9"/>
      <c r="E15" s="9"/>
    </row>
    <row r="16" spans="1:5" x14ac:dyDescent="0.2">
      <c r="A16" s="6">
        <v>6</v>
      </c>
      <c r="B16" s="9"/>
      <c r="C16" s="9"/>
      <c r="D16" s="9"/>
      <c r="E16" s="9"/>
    </row>
    <row r="17" spans="1:5" x14ac:dyDescent="0.2">
      <c r="A17" s="6">
        <v>7</v>
      </c>
      <c r="B17" s="9"/>
      <c r="C17" s="9"/>
      <c r="D17" s="9"/>
      <c r="E17" s="9"/>
    </row>
    <row r="18" spans="1:5" x14ac:dyDescent="0.2">
      <c r="A18" s="6">
        <v>8</v>
      </c>
      <c r="B18" s="9"/>
      <c r="C18" s="9"/>
      <c r="D18" s="9"/>
      <c r="E18" s="9"/>
    </row>
    <row r="19" spans="1:5" x14ac:dyDescent="0.2">
      <c r="A19" s="6">
        <v>9</v>
      </c>
      <c r="B19" s="9"/>
      <c r="C19" s="9"/>
      <c r="D19" s="9"/>
      <c r="E19" s="9"/>
    </row>
    <row r="20" spans="1:5" x14ac:dyDescent="0.2">
      <c r="A20" s="6">
        <v>10</v>
      </c>
      <c r="B20" s="9"/>
      <c r="C20" s="9"/>
      <c r="D20" s="9"/>
      <c r="E20" s="9"/>
    </row>
    <row r="21" spans="1:5" x14ac:dyDescent="0.2">
      <c r="A21" s="6">
        <v>11</v>
      </c>
      <c r="B21" s="9"/>
      <c r="C21" s="9"/>
      <c r="D21" s="9"/>
      <c r="E21" s="9"/>
    </row>
    <row r="22" spans="1:5" x14ac:dyDescent="0.2">
      <c r="A22" s="6">
        <v>12</v>
      </c>
      <c r="B22" s="9"/>
      <c r="C22" s="9"/>
      <c r="D22" s="9"/>
      <c r="E22" s="9"/>
    </row>
    <row r="23" spans="1:5" x14ac:dyDescent="0.2">
      <c r="A23" s="6">
        <v>13</v>
      </c>
      <c r="B23" s="9"/>
      <c r="C23" s="9"/>
      <c r="D23" s="9"/>
      <c r="E23" s="9"/>
    </row>
    <row r="24" spans="1:5" x14ac:dyDescent="0.2">
      <c r="A24" s="6">
        <v>14</v>
      </c>
      <c r="B24" s="9"/>
      <c r="C24" s="9"/>
      <c r="D24" s="9"/>
      <c r="E24" s="9"/>
    </row>
    <row r="25" spans="1:5" x14ac:dyDescent="0.2">
      <c r="A25" s="6">
        <v>15</v>
      </c>
      <c r="B25" s="9"/>
      <c r="C25" s="9"/>
      <c r="D25" s="9"/>
      <c r="E25" s="9"/>
    </row>
    <row r="26" spans="1:5" x14ac:dyDescent="0.2">
      <c r="A26" s="6">
        <v>16</v>
      </c>
      <c r="B26" s="9"/>
      <c r="C26" s="9"/>
      <c r="D26" s="9"/>
      <c r="E26" s="9"/>
    </row>
    <row r="27" spans="1:5" x14ac:dyDescent="0.2">
      <c r="A27" s="6">
        <v>17</v>
      </c>
      <c r="B27" s="9"/>
      <c r="C27" s="9"/>
      <c r="D27" s="9"/>
      <c r="E27" s="9"/>
    </row>
    <row r="28" spans="1:5" x14ac:dyDescent="0.2">
      <c r="A28" s="6">
        <v>18</v>
      </c>
      <c r="B28" s="9"/>
      <c r="C28" s="9"/>
      <c r="D28" s="9"/>
      <c r="E28" s="9"/>
    </row>
    <row r="29" spans="1:5" x14ac:dyDescent="0.2">
      <c r="A29" s="6">
        <v>19</v>
      </c>
      <c r="B29" s="9"/>
      <c r="C29" s="9"/>
      <c r="D29" s="9"/>
      <c r="E29" s="9"/>
    </row>
    <row r="30" spans="1:5" x14ac:dyDescent="0.2">
      <c r="A30" s="6">
        <v>20</v>
      </c>
      <c r="B30" s="9"/>
      <c r="C30" s="9"/>
      <c r="D30" s="9"/>
      <c r="E30" s="9"/>
    </row>
    <row r="31" spans="1:5" x14ac:dyDescent="0.2">
      <c r="A31" s="6">
        <v>21</v>
      </c>
      <c r="B31" s="9"/>
      <c r="C31" s="9"/>
      <c r="D31" s="9"/>
      <c r="E31" s="9"/>
    </row>
    <row r="32" spans="1:5" x14ac:dyDescent="0.2">
      <c r="A32" s="6">
        <v>22</v>
      </c>
      <c r="B32" s="9"/>
      <c r="C32" s="9"/>
      <c r="D32" s="9"/>
      <c r="E32" s="9"/>
    </row>
    <row r="33" spans="1:5" x14ac:dyDescent="0.2">
      <c r="A33" s="6">
        <v>23</v>
      </c>
      <c r="B33" s="9"/>
      <c r="C33" s="9"/>
      <c r="D33" s="9"/>
      <c r="E33" s="9"/>
    </row>
    <row r="34" spans="1:5" x14ac:dyDescent="0.2">
      <c r="A34" s="6">
        <v>24</v>
      </c>
      <c r="B34" s="9"/>
      <c r="C34" s="9"/>
      <c r="D34" s="9"/>
      <c r="E34" s="9"/>
    </row>
    <row r="35" spans="1:5" x14ac:dyDescent="0.2">
      <c r="A35" s="6">
        <v>25</v>
      </c>
      <c r="B35" s="9"/>
      <c r="C35" s="9"/>
      <c r="D35" s="9"/>
      <c r="E35" s="9"/>
    </row>
    <row r="37" spans="1:5" ht="17" thickBot="1" x14ac:dyDescent="0.25"/>
    <row r="38" spans="1:5" ht="20" thickBot="1" x14ac:dyDescent="0.25">
      <c r="A38" s="25" t="s">
        <v>69</v>
      </c>
      <c r="B38" s="26">
        <f>COUNTIF(Scoring!C11:C35, "Correct V")</f>
        <v>0</v>
      </c>
      <c r="C38" s="26">
        <f>COUNTIF(Scoring!E11:E35, "Correct P")</f>
        <v>0</v>
      </c>
      <c r="D38" s="26">
        <f>COUNTIF(Scoring!G11:G35, "Correct M")</f>
        <v>0</v>
      </c>
      <c r="E38" s="26">
        <f>COUNTIF(Scoring!I11:I35, "Correct IPA Symbol")</f>
        <v>0</v>
      </c>
    </row>
  </sheetData>
  <sheetProtection sheet="1" objects="1" scenarios="1" selectLockedCells="1"/>
  <dataValidations count="3">
    <dataValidation type="list" allowBlank="1" showInputMessage="1" showErrorMessage="1" sqref="B11:B35" xr:uid="{52B48770-86F3-D148-9877-6AE0FE262335}">
      <formula1>VOICE</formula1>
    </dataValidation>
    <dataValidation type="list" allowBlank="1" showInputMessage="1" showErrorMessage="1" sqref="C11:C35" xr:uid="{455FB54B-123F-604C-B792-E5C8C97DF4E6}">
      <formula1>PLACE</formula1>
    </dataValidation>
    <dataValidation type="list" allowBlank="1" showInputMessage="1" showErrorMessage="1" sqref="D11:D35" xr:uid="{F2EC37AA-93C2-9048-9F20-5B4C3FE4BEFC}">
      <formula1>MANNER</formula1>
    </dataValidation>
  </dataValidations>
  <hyperlinks>
    <hyperlink ref="A2" r:id="rId1" xr:uid="{2397D0A9-590C-D649-BEEA-16B04CC8A8B5}"/>
    <hyperlink ref="E8" r:id="rId2" xr:uid="{DB059B7B-80CD-5940-82C2-A51912438E83}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A6371-022F-104E-9AD6-BEC2EF0B4F58}">
  <dimension ref="A10:E35"/>
  <sheetViews>
    <sheetView topLeftCell="A3" zoomScale="150" zoomScaleNormal="150" workbookViewId="0">
      <selection activeCell="D23" sqref="D23"/>
    </sheetView>
  </sheetViews>
  <sheetFormatPr baseColWidth="10" defaultRowHeight="16" x14ac:dyDescent="0.2"/>
  <cols>
    <col min="3" max="3" width="15.83203125" bestFit="1" customWidth="1"/>
    <col min="4" max="4" width="17.83203125" bestFit="1" customWidth="1"/>
    <col min="5" max="5" width="12" bestFit="1" customWidth="1"/>
  </cols>
  <sheetData>
    <row r="10" spans="1:5" ht="19" x14ac:dyDescent="0.2">
      <c r="A10" s="5" t="s">
        <v>3</v>
      </c>
      <c r="B10" s="5" t="s">
        <v>4</v>
      </c>
      <c r="C10" s="5" t="s">
        <v>5</v>
      </c>
      <c r="D10" s="5" t="s">
        <v>6</v>
      </c>
      <c r="E10" s="5" t="s">
        <v>33</v>
      </c>
    </row>
    <row r="11" spans="1:5" x14ac:dyDescent="0.2">
      <c r="A11" s="6">
        <v>1</v>
      </c>
      <c r="B11" s="9" t="s">
        <v>8</v>
      </c>
      <c r="C11" s="9" t="s">
        <v>16</v>
      </c>
      <c r="D11" s="9" t="s">
        <v>29</v>
      </c>
      <c r="E11" s="9" t="s">
        <v>48</v>
      </c>
    </row>
    <row r="12" spans="1:5" x14ac:dyDescent="0.2">
      <c r="A12" s="6">
        <v>2</v>
      </c>
      <c r="B12" s="9" t="s">
        <v>9</v>
      </c>
      <c r="C12" s="9" t="s">
        <v>15</v>
      </c>
      <c r="D12" s="9" t="s">
        <v>29</v>
      </c>
      <c r="E12" s="9" t="s">
        <v>45</v>
      </c>
    </row>
    <row r="13" spans="1:5" x14ac:dyDescent="0.2">
      <c r="A13" s="6">
        <v>3</v>
      </c>
      <c r="B13" s="9" t="s">
        <v>9</v>
      </c>
      <c r="C13" s="9" t="s">
        <v>17</v>
      </c>
      <c r="D13" s="9" t="s">
        <v>58</v>
      </c>
      <c r="E13" s="9" t="s">
        <v>61</v>
      </c>
    </row>
    <row r="14" spans="1:5" x14ac:dyDescent="0.2">
      <c r="A14" s="6">
        <v>4</v>
      </c>
      <c r="B14" s="9" t="s">
        <v>8</v>
      </c>
      <c r="C14" s="9" t="s">
        <v>13</v>
      </c>
      <c r="D14" s="9" t="s">
        <v>25</v>
      </c>
      <c r="E14" s="9" t="s">
        <v>35</v>
      </c>
    </row>
    <row r="15" spans="1:5" x14ac:dyDescent="0.2">
      <c r="A15" s="6">
        <v>5</v>
      </c>
      <c r="B15" s="9" t="s">
        <v>9</v>
      </c>
      <c r="C15" s="9" t="s">
        <v>16</v>
      </c>
      <c r="D15" s="9" t="s">
        <v>26</v>
      </c>
      <c r="E15" s="9" t="s">
        <v>42</v>
      </c>
    </row>
    <row r="16" spans="1:5" x14ac:dyDescent="0.2">
      <c r="A16" s="6">
        <v>6</v>
      </c>
      <c r="B16" s="9" t="s">
        <v>9</v>
      </c>
      <c r="C16" s="9" t="s">
        <v>16</v>
      </c>
      <c r="D16" s="9" t="s">
        <v>31</v>
      </c>
      <c r="E16" s="9" t="s">
        <v>53</v>
      </c>
    </row>
    <row r="17" spans="1:5" x14ac:dyDescent="0.2">
      <c r="A17" s="6">
        <v>7</v>
      </c>
      <c r="B17" s="9" t="s">
        <v>9</v>
      </c>
      <c r="C17" s="9" t="s">
        <v>16</v>
      </c>
      <c r="D17" s="9" t="s">
        <v>25</v>
      </c>
      <c r="E17" s="9" t="s">
        <v>38</v>
      </c>
    </row>
    <row r="18" spans="1:5" x14ac:dyDescent="0.2">
      <c r="A18" s="6">
        <v>8</v>
      </c>
      <c r="B18" s="9" t="s">
        <v>8</v>
      </c>
      <c r="C18" s="9" t="s">
        <v>23</v>
      </c>
      <c r="D18" s="9" t="s">
        <v>29</v>
      </c>
      <c r="E18" s="9" t="s">
        <v>52</v>
      </c>
    </row>
    <row r="19" spans="1:5" x14ac:dyDescent="0.2">
      <c r="A19" s="6">
        <v>9</v>
      </c>
      <c r="B19" s="9" t="s">
        <v>9</v>
      </c>
      <c r="C19" s="9" t="s">
        <v>16</v>
      </c>
      <c r="D19" s="9" t="s">
        <v>29</v>
      </c>
      <c r="E19" s="9" t="s">
        <v>49</v>
      </c>
    </row>
    <row r="20" spans="1:5" x14ac:dyDescent="0.2">
      <c r="A20" s="6">
        <v>10</v>
      </c>
      <c r="B20" s="9" t="s">
        <v>8</v>
      </c>
      <c r="C20" s="9" t="s">
        <v>16</v>
      </c>
      <c r="D20" s="9" t="s">
        <v>25</v>
      </c>
      <c r="E20" s="9" t="s">
        <v>37</v>
      </c>
    </row>
    <row r="21" spans="1:5" x14ac:dyDescent="0.2">
      <c r="A21" s="6">
        <v>11</v>
      </c>
      <c r="B21" s="9" t="s">
        <v>8</v>
      </c>
      <c r="C21" s="9" t="s">
        <v>17</v>
      </c>
      <c r="D21" s="9" t="s">
        <v>58</v>
      </c>
      <c r="E21" s="9" t="s">
        <v>62</v>
      </c>
    </row>
    <row r="22" spans="1:5" x14ac:dyDescent="0.2">
      <c r="A22" s="6">
        <v>12</v>
      </c>
      <c r="B22" s="9" t="s">
        <v>9</v>
      </c>
      <c r="C22" s="9" t="s">
        <v>20</v>
      </c>
      <c r="D22" s="9" t="s">
        <v>26</v>
      </c>
      <c r="E22" s="9" t="s">
        <v>43</v>
      </c>
    </row>
    <row r="23" spans="1:5" x14ac:dyDescent="0.2">
      <c r="A23" s="6">
        <v>13</v>
      </c>
      <c r="B23" s="9" t="s">
        <v>9</v>
      </c>
      <c r="C23" s="9" t="s">
        <v>15</v>
      </c>
      <c r="D23" s="9" t="s">
        <v>29</v>
      </c>
      <c r="E23" s="9" t="s">
        <v>47</v>
      </c>
    </row>
    <row r="24" spans="1:5" x14ac:dyDescent="0.2">
      <c r="A24" s="6">
        <v>14</v>
      </c>
      <c r="B24" s="9" t="s">
        <v>8</v>
      </c>
      <c r="C24" s="9" t="s">
        <v>20</v>
      </c>
      <c r="D24" s="9" t="s">
        <v>25</v>
      </c>
      <c r="E24" s="9" t="s">
        <v>39</v>
      </c>
    </row>
    <row r="25" spans="1:5" x14ac:dyDescent="0.2">
      <c r="A25" s="6">
        <v>15</v>
      </c>
      <c r="B25" s="9" t="s">
        <v>9</v>
      </c>
      <c r="C25" s="9" t="s">
        <v>13</v>
      </c>
      <c r="D25" s="9" t="s">
        <v>26</v>
      </c>
      <c r="E25" s="9" t="s">
        <v>41</v>
      </c>
    </row>
    <row r="26" spans="1:5" x14ac:dyDescent="0.2">
      <c r="A26" s="6">
        <v>16</v>
      </c>
      <c r="B26" s="9" t="s">
        <v>9</v>
      </c>
      <c r="C26" s="9" t="s">
        <v>13</v>
      </c>
      <c r="D26" s="9" t="s">
        <v>25</v>
      </c>
      <c r="E26" s="9" t="s">
        <v>36</v>
      </c>
    </row>
    <row r="27" spans="1:5" x14ac:dyDescent="0.2">
      <c r="A27" s="6">
        <v>17</v>
      </c>
      <c r="B27" s="9" t="s">
        <v>9</v>
      </c>
      <c r="C27" s="9" t="s">
        <v>24</v>
      </c>
      <c r="D27" s="9" t="s">
        <v>31</v>
      </c>
      <c r="E27" s="9" t="s">
        <v>60</v>
      </c>
    </row>
    <row r="28" spans="1:5" x14ac:dyDescent="0.2">
      <c r="A28" s="6">
        <v>18</v>
      </c>
      <c r="B28" s="9" t="s">
        <v>9</v>
      </c>
      <c r="C28" s="9" t="s">
        <v>17</v>
      </c>
      <c r="D28" s="9" t="s">
        <v>29</v>
      </c>
      <c r="E28" s="9" t="s">
        <v>51</v>
      </c>
    </row>
    <row r="29" spans="1:5" x14ac:dyDescent="0.2">
      <c r="A29" s="6">
        <v>19</v>
      </c>
      <c r="B29" s="9" t="s">
        <v>9</v>
      </c>
      <c r="C29" s="9" t="s">
        <v>16</v>
      </c>
      <c r="D29" s="9" t="s">
        <v>32</v>
      </c>
      <c r="E29" s="9" t="s">
        <v>55</v>
      </c>
    </row>
    <row r="30" spans="1:5" x14ac:dyDescent="0.2">
      <c r="A30" s="6">
        <v>20</v>
      </c>
      <c r="B30" s="9" t="s">
        <v>8</v>
      </c>
      <c r="C30" s="9" t="s">
        <v>15</v>
      </c>
      <c r="D30" s="9" t="s">
        <v>29</v>
      </c>
      <c r="E30" s="9" t="s">
        <v>46</v>
      </c>
    </row>
    <row r="31" spans="1:5" x14ac:dyDescent="0.2">
      <c r="A31" s="6">
        <v>21</v>
      </c>
      <c r="B31" s="9" t="s">
        <v>9</v>
      </c>
      <c r="C31" s="9" t="s">
        <v>18</v>
      </c>
      <c r="D31" s="9" t="s">
        <v>31</v>
      </c>
      <c r="E31" s="9" t="s">
        <v>54</v>
      </c>
    </row>
    <row r="32" spans="1:5" x14ac:dyDescent="0.2">
      <c r="A32" s="6">
        <v>22</v>
      </c>
      <c r="B32" s="9" t="s">
        <v>8</v>
      </c>
      <c r="C32" s="9" t="s">
        <v>17</v>
      </c>
      <c r="D32" s="9" t="s">
        <v>29</v>
      </c>
      <c r="E32" s="9" t="s">
        <v>50</v>
      </c>
    </row>
    <row r="33" spans="1:5" x14ac:dyDescent="0.2">
      <c r="A33" s="6">
        <v>23</v>
      </c>
      <c r="B33" s="9" t="s">
        <v>8</v>
      </c>
      <c r="C33" s="9" t="s">
        <v>14</v>
      </c>
      <c r="D33" s="9" t="s">
        <v>29</v>
      </c>
      <c r="E33" s="9" t="s">
        <v>44</v>
      </c>
    </row>
    <row r="34" spans="1:5" x14ac:dyDescent="0.2">
      <c r="A34" s="6">
        <v>24</v>
      </c>
      <c r="B34" s="9" t="s">
        <v>9</v>
      </c>
      <c r="C34" s="9" t="s">
        <v>20</v>
      </c>
      <c r="D34" s="9" t="s">
        <v>25</v>
      </c>
      <c r="E34" s="9" t="s">
        <v>40</v>
      </c>
    </row>
    <row r="35" spans="1:5" x14ac:dyDescent="0.2">
      <c r="A35" s="6">
        <v>25</v>
      </c>
      <c r="B35" s="9" t="s">
        <v>9</v>
      </c>
      <c r="C35" s="9" t="s">
        <v>59</v>
      </c>
      <c r="D35" s="9" t="s">
        <v>32</v>
      </c>
      <c r="E35" s="9" t="s">
        <v>56</v>
      </c>
    </row>
  </sheetData>
  <sheetProtection sheet="1" objects="1" scenarios="1" selectLockedCells="1"/>
  <dataValidations count="3">
    <dataValidation type="list" allowBlank="1" showInputMessage="1" showErrorMessage="1" sqref="D11:D35" xr:uid="{B2420A04-F4FD-7A44-A4BE-5E18012048E6}">
      <formula1>MANNER</formula1>
    </dataValidation>
    <dataValidation type="list" allowBlank="1" showInputMessage="1" showErrorMessage="1" sqref="C11:C35" xr:uid="{4CEA9F9B-EF16-4D4A-B1A4-D8F4A528A160}">
      <formula1>PLACE</formula1>
    </dataValidation>
    <dataValidation type="list" allowBlank="1" showInputMessage="1" showErrorMessage="1" sqref="B11:B35" xr:uid="{B4D99644-01C3-4440-97D9-E77139C97376}">
      <formula1>VOICE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6F1D1-A9AD-7B47-9F84-FA43EC45579A}">
  <dimension ref="A10:I35"/>
  <sheetViews>
    <sheetView topLeftCell="A17" zoomScale="150" zoomScaleNormal="150" workbookViewId="0">
      <selection activeCell="G35" sqref="G35"/>
    </sheetView>
  </sheetViews>
  <sheetFormatPr baseColWidth="10" defaultRowHeight="16" x14ac:dyDescent="0.2"/>
  <cols>
    <col min="2" max="2" width="8.83203125" bestFit="1" customWidth="1"/>
    <col min="3" max="3" width="13.6640625" customWidth="1"/>
    <col min="4" max="4" width="15.83203125" bestFit="1" customWidth="1"/>
    <col min="5" max="5" width="15.83203125" customWidth="1"/>
    <col min="6" max="6" width="17.83203125" bestFit="1" customWidth="1"/>
    <col min="7" max="7" width="17.83203125" customWidth="1"/>
    <col min="8" max="8" width="12.83203125" customWidth="1"/>
    <col min="9" max="9" width="19.33203125" customWidth="1"/>
  </cols>
  <sheetData>
    <row r="10" spans="1:9" ht="19" x14ac:dyDescent="0.2">
      <c r="A10" s="5" t="s">
        <v>3</v>
      </c>
      <c r="B10" s="5" t="s">
        <v>4</v>
      </c>
      <c r="C10" s="5"/>
      <c r="D10" s="5" t="s">
        <v>5</v>
      </c>
      <c r="E10" s="5"/>
      <c r="F10" s="5" t="s">
        <v>6</v>
      </c>
      <c r="G10" s="5"/>
      <c r="H10" s="5" t="s">
        <v>33</v>
      </c>
      <c r="I10" s="5"/>
    </row>
    <row r="11" spans="1:9" x14ac:dyDescent="0.2">
      <c r="A11" s="6">
        <v>1</v>
      </c>
      <c r="B11" s="9" t="s">
        <v>8</v>
      </c>
      <c r="C11" s="9" t="str">
        <f>IF(Phones!B11=Answers!B11, "Correct V", "")</f>
        <v/>
      </c>
      <c r="D11" s="9" t="s">
        <v>16</v>
      </c>
      <c r="E11" s="9" t="str">
        <f>IF(Phones!C11=Answers!C11, "Correct P", "")</f>
        <v/>
      </c>
      <c r="F11" s="9" t="s">
        <v>29</v>
      </c>
      <c r="G11" s="9" t="str">
        <f>IF(Phones!D11=Answers!D11, "Correct M", "")</f>
        <v/>
      </c>
      <c r="H11" s="9" t="s">
        <v>48</v>
      </c>
      <c r="I11" s="9" t="str">
        <f>IF(Phones!E11=Answers!E11, "Correct IPA Symbol", "")</f>
        <v/>
      </c>
    </row>
    <row r="12" spans="1:9" x14ac:dyDescent="0.2">
      <c r="A12" s="6">
        <v>2</v>
      </c>
      <c r="B12" s="9" t="s">
        <v>9</v>
      </c>
      <c r="C12" s="9" t="str">
        <f>IF(Phones!B12=Answers!B12, "Correct V", "")</f>
        <v/>
      </c>
      <c r="D12" s="9" t="s">
        <v>15</v>
      </c>
      <c r="E12" s="9" t="str">
        <f>IF(Phones!C12=Answers!C12, "Correct P", "")</f>
        <v/>
      </c>
      <c r="F12" s="9" t="s">
        <v>29</v>
      </c>
      <c r="G12" s="9" t="str">
        <f>IF(Phones!D12=Answers!D12, "Correct M", "")</f>
        <v/>
      </c>
      <c r="H12" s="9" t="s">
        <v>45</v>
      </c>
      <c r="I12" s="9" t="str">
        <f>IF(Phones!E12=Answers!E12, "Correct IPA Symbol", "")</f>
        <v/>
      </c>
    </row>
    <row r="13" spans="1:9" x14ac:dyDescent="0.2">
      <c r="A13" s="6">
        <v>3</v>
      </c>
      <c r="B13" s="9" t="s">
        <v>9</v>
      </c>
      <c r="C13" s="9" t="str">
        <f>IF(Phones!B13=Answers!B13, "Correct V", "")</f>
        <v/>
      </c>
      <c r="D13" s="9" t="s">
        <v>17</v>
      </c>
      <c r="E13" s="9" t="str">
        <f>IF(Phones!C13=Answers!C13, "Correct P", "")</f>
        <v/>
      </c>
      <c r="F13" s="9" t="s">
        <v>58</v>
      </c>
      <c r="G13" s="9" t="str">
        <f>IF(Phones!D13=Answers!D13, "Correct M", "")</f>
        <v/>
      </c>
      <c r="H13" s="9" t="s">
        <v>61</v>
      </c>
      <c r="I13" s="9" t="str">
        <f>IF(Phones!E13=Answers!E13, "Correct IPA Symbol", "")</f>
        <v/>
      </c>
    </row>
    <row r="14" spans="1:9" x14ac:dyDescent="0.2">
      <c r="A14" s="6">
        <v>4</v>
      </c>
      <c r="B14" s="9" t="s">
        <v>8</v>
      </c>
      <c r="C14" s="9" t="str">
        <f>IF(Phones!B14=Answers!B14, "Correct V", "")</f>
        <v/>
      </c>
      <c r="D14" s="9" t="s">
        <v>13</v>
      </c>
      <c r="E14" s="9" t="str">
        <f>IF(Phones!C14=Answers!C14, "Correct P", "")</f>
        <v/>
      </c>
      <c r="F14" s="9" t="s">
        <v>25</v>
      </c>
      <c r="G14" s="9" t="str">
        <f>IF(Phones!D14=Answers!D14, "Correct M", "")</f>
        <v/>
      </c>
      <c r="H14" s="9" t="s">
        <v>35</v>
      </c>
      <c r="I14" s="9" t="str">
        <f>IF(Phones!E14=Answers!E14, "Correct IPA Symbol", "")</f>
        <v/>
      </c>
    </row>
    <row r="15" spans="1:9" x14ac:dyDescent="0.2">
      <c r="A15" s="6">
        <v>5</v>
      </c>
      <c r="B15" s="9" t="s">
        <v>9</v>
      </c>
      <c r="C15" s="9" t="str">
        <f>IF(Phones!B15=Answers!B15, "Correct V", "")</f>
        <v/>
      </c>
      <c r="D15" s="9" t="s">
        <v>16</v>
      </c>
      <c r="E15" s="9" t="str">
        <f>IF(Phones!C15=Answers!C15, "Correct P", "")</f>
        <v/>
      </c>
      <c r="F15" s="9" t="s">
        <v>26</v>
      </c>
      <c r="G15" s="9" t="str">
        <f>IF(Phones!D15=Answers!D15, "Correct M", "")</f>
        <v/>
      </c>
      <c r="H15" s="9" t="s">
        <v>42</v>
      </c>
      <c r="I15" s="9" t="str">
        <f>IF(Phones!E15=Answers!E15, "Correct IPA Symbol", "")</f>
        <v/>
      </c>
    </row>
    <row r="16" spans="1:9" x14ac:dyDescent="0.2">
      <c r="A16" s="6">
        <v>6</v>
      </c>
      <c r="B16" s="9" t="s">
        <v>9</v>
      </c>
      <c r="C16" s="9" t="str">
        <f>IF(Phones!B16=Answers!B16, "Correct V", "")</f>
        <v/>
      </c>
      <c r="D16" s="9" t="s">
        <v>16</v>
      </c>
      <c r="E16" s="9" t="str">
        <f>IF(Phones!C16=Answers!C16, "Correct P", "")</f>
        <v/>
      </c>
      <c r="F16" s="9" t="s">
        <v>31</v>
      </c>
      <c r="G16" s="9" t="str">
        <f>IF(Phones!D16=Answers!D16, "Correct M", "")</f>
        <v/>
      </c>
      <c r="H16" s="9" t="s">
        <v>53</v>
      </c>
      <c r="I16" s="9" t="str">
        <f>IF(Phones!E16=Answers!E16, "Correct IPA Symbol", "")</f>
        <v/>
      </c>
    </row>
    <row r="17" spans="1:9" x14ac:dyDescent="0.2">
      <c r="A17" s="6">
        <v>7</v>
      </c>
      <c r="B17" s="9" t="s">
        <v>9</v>
      </c>
      <c r="C17" s="9" t="str">
        <f>IF(Phones!B17=Answers!B17, "Correct V", "")</f>
        <v/>
      </c>
      <c r="D17" s="9" t="s">
        <v>16</v>
      </c>
      <c r="E17" s="9" t="str">
        <f>IF(Phones!C17=Answers!C17, "Correct P", "")</f>
        <v/>
      </c>
      <c r="F17" s="9" t="s">
        <v>25</v>
      </c>
      <c r="G17" s="9" t="str">
        <f>IF(Phones!D17=Answers!D17, "Correct M", "")</f>
        <v/>
      </c>
      <c r="H17" s="9" t="s">
        <v>38</v>
      </c>
      <c r="I17" s="9" t="str">
        <f>IF(Phones!E17=Answers!E17, "Correct IPA Symbol", "")</f>
        <v/>
      </c>
    </row>
    <row r="18" spans="1:9" x14ac:dyDescent="0.2">
      <c r="A18" s="6">
        <v>8</v>
      </c>
      <c r="B18" s="9" t="s">
        <v>8</v>
      </c>
      <c r="C18" s="9" t="str">
        <f>IF(Phones!B18=Answers!B18, "Correct V", "")</f>
        <v/>
      </c>
      <c r="D18" s="9" t="s">
        <v>23</v>
      </c>
      <c r="E18" s="9" t="str">
        <f>IF(Phones!C18=Answers!C18, "Correct P", "")</f>
        <v/>
      </c>
      <c r="F18" s="9" t="s">
        <v>29</v>
      </c>
      <c r="G18" s="9" t="str">
        <f>IF(Phones!D18=Answers!D18, "Correct M", "")</f>
        <v/>
      </c>
      <c r="H18" s="9" t="s">
        <v>52</v>
      </c>
      <c r="I18" s="9" t="str">
        <f>IF(Phones!E18=Answers!E18, "Correct IPA Symbol", "")</f>
        <v/>
      </c>
    </row>
    <row r="19" spans="1:9" x14ac:dyDescent="0.2">
      <c r="A19" s="6">
        <v>9</v>
      </c>
      <c r="B19" s="9" t="s">
        <v>9</v>
      </c>
      <c r="C19" s="9" t="str">
        <f>IF(Phones!B19=Answers!B19, "Correct V", "")</f>
        <v/>
      </c>
      <c r="D19" s="9" t="s">
        <v>16</v>
      </c>
      <c r="E19" s="9" t="str">
        <f>IF(Phones!C19=Answers!C19, "Correct P", "")</f>
        <v/>
      </c>
      <c r="F19" s="9" t="s">
        <v>29</v>
      </c>
      <c r="G19" s="9" t="str">
        <f>IF(Phones!D19=Answers!D19, "Correct M", "")</f>
        <v/>
      </c>
      <c r="H19" s="9" t="s">
        <v>49</v>
      </c>
      <c r="I19" s="9" t="str">
        <f>IF(Phones!E19=Answers!E19, "Correct IPA Symbol", "")</f>
        <v/>
      </c>
    </row>
    <row r="20" spans="1:9" x14ac:dyDescent="0.2">
      <c r="A20" s="6">
        <v>10</v>
      </c>
      <c r="B20" s="9" t="s">
        <v>8</v>
      </c>
      <c r="C20" s="9" t="str">
        <f>IF(Phones!B20=Answers!B20, "Correct V", "")</f>
        <v/>
      </c>
      <c r="D20" s="9" t="s">
        <v>16</v>
      </c>
      <c r="E20" s="9" t="str">
        <f>IF(Phones!C20=Answers!C20, "Correct P", "")</f>
        <v/>
      </c>
      <c r="F20" s="9" t="s">
        <v>25</v>
      </c>
      <c r="G20" s="9" t="str">
        <f>IF(Phones!D20=Answers!D20, "Correct M", "")</f>
        <v/>
      </c>
      <c r="H20" s="9" t="s">
        <v>37</v>
      </c>
      <c r="I20" s="9" t="str">
        <f>IF(Phones!E20=Answers!E20, "Correct IPA Symbol", "")</f>
        <v/>
      </c>
    </row>
    <row r="21" spans="1:9" x14ac:dyDescent="0.2">
      <c r="A21" s="6">
        <v>11</v>
      </c>
      <c r="B21" s="9" t="s">
        <v>8</v>
      </c>
      <c r="C21" s="9" t="str">
        <f>IF(Phones!B21=Answers!B21, "Correct V", "")</f>
        <v/>
      </c>
      <c r="D21" s="9" t="s">
        <v>17</v>
      </c>
      <c r="E21" s="9" t="str">
        <f>IF(Phones!C21=Answers!C21, "Correct P", "")</f>
        <v/>
      </c>
      <c r="F21" s="9" t="s">
        <v>58</v>
      </c>
      <c r="G21" s="9" t="str">
        <f>IF(Phones!D21=Answers!D21, "Correct M", "")</f>
        <v/>
      </c>
      <c r="H21" s="9" t="s">
        <v>62</v>
      </c>
      <c r="I21" s="9" t="str">
        <f>IF(Phones!E21=Answers!E21, "Correct IPA Symbol", "")</f>
        <v/>
      </c>
    </row>
    <row r="22" spans="1:9" x14ac:dyDescent="0.2">
      <c r="A22" s="6">
        <v>12</v>
      </c>
      <c r="B22" s="9" t="s">
        <v>9</v>
      </c>
      <c r="C22" s="9" t="str">
        <f>IF(Phones!B22=Answers!B22, "Correct V", "")</f>
        <v/>
      </c>
      <c r="D22" s="9" t="s">
        <v>20</v>
      </c>
      <c r="E22" s="9" t="str">
        <f>IF(Phones!C22=Answers!C22, "Correct P", "")</f>
        <v/>
      </c>
      <c r="F22" s="9" t="s">
        <v>26</v>
      </c>
      <c r="G22" s="9" t="str">
        <f>IF(Phones!D22=Answers!D22, "Correct M", "")</f>
        <v/>
      </c>
      <c r="H22" s="9" t="s">
        <v>43</v>
      </c>
      <c r="I22" s="9" t="str">
        <f>IF(Phones!E22=Answers!E22, "Correct IPA Symbol", "")</f>
        <v/>
      </c>
    </row>
    <row r="23" spans="1:9" x14ac:dyDescent="0.2">
      <c r="A23" s="6">
        <v>13</v>
      </c>
      <c r="B23" s="9" t="s">
        <v>9</v>
      </c>
      <c r="C23" s="9" t="str">
        <f>IF(Phones!B23=Answers!B23, "Correct V", "")</f>
        <v/>
      </c>
      <c r="D23" s="9" t="s">
        <v>15</v>
      </c>
      <c r="E23" s="9" t="str">
        <f>IF(Phones!C23=Answers!C23, "Correct P", "")</f>
        <v/>
      </c>
      <c r="F23" s="9" t="s">
        <v>29</v>
      </c>
      <c r="G23" s="9" t="str">
        <f>IF(Phones!D23=Answers!D23, "Correct M", "")</f>
        <v/>
      </c>
      <c r="H23" s="9" t="s">
        <v>47</v>
      </c>
      <c r="I23" s="9" t="str">
        <f>IF(Phones!E23=Answers!E23, "Correct IPA Symbol", "")</f>
        <v/>
      </c>
    </row>
    <row r="24" spans="1:9" x14ac:dyDescent="0.2">
      <c r="A24" s="6">
        <v>14</v>
      </c>
      <c r="B24" s="9" t="s">
        <v>8</v>
      </c>
      <c r="C24" s="9" t="str">
        <f>IF(Phones!B24=Answers!B24, "Correct V", "")</f>
        <v/>
      </c>
      <c r="D24" s="9" t="s">
        <v>20</v>
      </c>
      <c r="E24" s="9" t="str">
        <f>IF(Phones!C24=Answers!C24, "Correct P", "")</f>
        <v/>
      </c>
      <c r="F24" s="9" t="s">
        <v>25</v>
      </c>
      <c r="G24" s="9" t="str">
        <f>IF(Phones!D24=Answers!D24, "Correct M", "")</f>
        <v/>
      </c>
      <c r="H24" s="9" t="s">
        <v>39</v>
      </c>
      <c r="I24" s="9" t="str">
        <f>IF(Phones!E24=Answers!E24, "Correct IPA Symbol", "")</f>
        <v/>
      </c>
    </row>
    <row r="25" spans="1:9" x14ac:dyDescent="0.2">
      <c r="A25" s="6">
        <v>15</v>
      </c>
      <c r="B25" s="9" t="s">
        <v>9</v>
      </c>
      <c r="C25" s="9" t="str">
        <f>IF(Phones!B25=Answers!B25, "Correct V", "")</f>
        <v/>
      </c>
      <c r="D25" s="9" t="s">
        <v>13</v>
      </c>
      <c r="E25" s="9" t="str">
        <f>IF(Phones!C25=Answers!C25, "Correct P", "")</f>
        <v/>
      </c>
      <c r="F25" s="9" t="s">
        <v>26</v>
      </c>
      <c r="G25" s="9" t="str">
        <f>IF(Phones!D25=Answers!D25, "Correct M", "")</f>
        <v/>
      </c>
      <c r="H25" s="9" t="s">
        <v>41</v>
      </c>
      <c r="I25" s="9" t="str">
        <f>IF(Phones!E25=Answers!E25, "Correct IPA Symbol", "")</f>
        <v/>
      </c>
    </row>
    <row r="26" spans="1:9" x14ac:dyDescent="0.2">
      <c r="A26" s="6">
        <v>16</v>
      </c>
      <c r="B26" s="9" t="s">
        <v>9</v>
      </c>
      <c r="C26" s="9" t="str">
        <f>IF(Phones!B26=Answers!B26, "Correct V", "")</f>
        <v/>
      </c>
      <c r="D26" s="9" t="s">
        <v>13</v>
      </c>
      <c r="E26" s="9" t="str">
        <f>IF(Phones!C26=Answers!C26, "Correct P", "")</f>
        <v/>
      </c>
      <c r="F26" s="9" t="s">
        <v>25</v>
      </c>
      <c r="G26" s="9" t="str">
        <f>IF(Phones!D26=Answers!D26, "Correct M", "")</f>
        <v/>
      </c>
      <c r="H26" s="9" t="s">
        <v>36</v>
      </c>
      <c r="I26" s="9" t="str">
        <f>IF(Phones!E26=Answers!E26, "Correct IPA Symbol", "")</f>
        <v/>
      </c>
    </row>
    <row r="27" spans="1:9" x14ac:dyDescent="0.2">
      <c r="A27" s="6">
        <v>17</v>
      </c>
      <c r="B27" s="9" t="s">
        <v>9</v>
      </c>
      <c r="C27" s="9" t="str">
        <f>IF(Phones!B27=Answers!B27, "Correct V", "")</f>
        <v/>
      </c>
      <c r="D27" s="9" t="s">
        <v>24</v>
      </c>
      <c r="E27" s="9" t="str">
        <f>IF(Phones!C27=Answers!C27, "Correct P", "")</f>
        <v/>
      </c>
      <c r="F27" s="9" t="s">
        <v>31</v>
      </c>
      <c r="G27" s="9" t="str">
        <f>IF(Phones!D27=Answers!D27, "Correct M", "")</f>
        <v/>
      </c>
      <c r="H27" s="9" t="s">
        <v>60</v>
      </c>
      <c r="I27" s="9" t="str">
        <f>IF(Phones!E27=Answers!E27, "Correct IPA Symbol", "")</f>
        <v/>
      </c>
    </row>
    <row r="28" spans="1:9" x14ac:dyDescent="0.2">
      <c r="A28" s="6">
        <v>18</v>
      </c>
      <c r="B28" s="9" t="s">
        <v>9</v>
      </c>
      <c r="C28" s="9" t="str">
        <f>IF(Phones!B28=Answers!B28, "Correct V", "")</f>
        <v/>
      </c>
      <c r="D28" s="9" t="s">
        <v>17</v>
      </c>
      <c r="E28" s="9" t="str">
        <f>IF(Phones!C28=Answers!C28, "Correct P", "")</f>
        <v/>
      </c>
      <c r="F28" s="9" t="s">
        <v>29</v>
      </c>
      <c r="G28" s="9" t="str">
        <f>IF(Phones!D28=Answers!D28, "Correct M", "")</f>
        <v/>
      </c>
      <c r="H28" s="9" t="s">
        <v>51</v>
      </c>
      <c r="I28" s="9" t="str">
        <f>IF(Phones!E28=Answers!E28, "Correct IPA Symbol", "")</f>
        <v/>
      </c>
    </row>
    <row r="29" spans="1:9" x14ac:dyDescent="0.2">
      <c r="A29" s="6">
        <v>19</v>
      </c>
      <c r="B29" s="9" t="s">
        <v>9</v>
      </c>
      <c r="C29" s="9" t="str">
        <f>IF(Phones!B29=Answers!B29, "Correct V", "")</f>
        <v/>
      </c>
      <c r="D29" s="9" t="s">
        <v>16</v>
      </c>
      <c r="E29" s="9" t="str">
        <f>IF(Phones!C29=Answers!C29, "Correct P", "")</f>
        <v/>
      </c>
      <c r="F29" s="9" t="s">
        <v>32</v>
      </c>
      <c r="G29" s="9" t="str">
        <f>IF(Phones!D29=Answers!D29, "Correct M", "")</f>
        <v/>
      </c>
      <c r="H29" s="9" t="s">
        <v>55</v>
      </c>
      <c r="I29" s="9" t="str">
        <f>IF(Phones!E29=Answers!E29, "Correct IPA Symbol", "")</f>
        <v/>
      </c>
    </row>
    <row r="30" spans="1:9" x14ac:dyDescent="0.2">
      <c r="A30" s="6">
        <v>20</v>
      </c>
      <c r="B30" s="9" t="s">
        <v>8</v>
      </c>
      <c r="C30" s="9" t="str">
        <f>IF(Phones!B30=Answers!B30, "Correct V", "")</f>
        <v/>
      </c>
      <c r="D30" s="9" t="s">
        <v>15</v>
      </c>
      <c r="E30" s="9" t="str">
        <f>IF(Phones!C30=Answers!C30, "Correct P", "")</f>
        <v/>
      </c>
      <c r="F30" s="9" t="s">
        <v>29</v>
      </c>
      <c r="G30" s="9" t="str">
        <f>IF(Phones!D30=Answers!D30, "Correct M", "")</f>
        <v/>
      </c>
      <c r="H30" s="9" t="s">
        <v>46</v>
      </c>
      <c r="I30" s="9" t="str">
        <f>IF(Phones!E30=Answers!E30, "Correct IPA Symbol", "")</f>
        <v/>
      </c>
    </row>
    <row r="31" spans="1:9" x14ac:dyDescent="0.2">
      <c r="A31" s="6">
        <v>21</v>
      </c>
      <c r="B31" s="9" t="s">
        <v>9</v>
      </c>
      <c r="C31" s="9" t="str">
        <f>IF(Phones!B31=Answers!B31, "Correct V", "")</f>
        <v/>
      </c>
      <c r="D31" s="9" t="s">
        <v>18</v>
      </c>
      <c r="E31" s="9" t="str">
        <f>IF(Phones!C31=Answers!C31, "Correct P", "")</f>
        <v/>
      </c>
      <c r="F31" s="9" t="s">
        <v>31</v>
      </c>
      <c r="G31" s="9" t="str">
        <f>IF(Phones!D31=Answers!D31, "Correct M", "")</f>
        <v/>
      </c>
      <c r="H31" s="9" t="s">
        <v>54</v>
      </c>
      <c r="I31" s="9" t="str">
        <f>IF(Phones!E31=Answers!E31, "Correct IPA Symbol", "")</f>
        <v/>
      </c>
    </row>
    <row r="32" spans="1:9" x14ac:dyDescent="0.2">
      <c r="A32" s="6">
        <v>22</v>
      </c>
      <c r="B32" s="9" t="s">
        <v>8</v>
      </c>
      <c r="C32" s="9" t="str">
        <f>IF(Phones!B32=Answers!B32, "Correct V", "")</f>
        <v/>
      </c>
      <c r="D32" s="9" t="s">
        <v>17</v>
      </c>
      <c r="E32" s="9" t="str">
        <f>IF(Phones!C32=Answers!C32, "Correct P", "")</f>
        <v/>
      </c>
      <c r="F32" s="9" t="s">
        <v>29</v>
      </c>
      <c r="G32" s="9" t="str">
        <f>IF(Phones!D32=Answers!D32, "Correct M", "")</f>
        <v/>
      </c>
      <c r="H32" s="9" t="s">
        <v>50</v>
      </c>
      <c r="I32" s="9" t="str">
        <f>IF(Phones!E32=Answers!E32, "Correct IPA Symbol", "")</f>
        <v/>
      </c>
    </row>
    <row r="33" spans="1:9" x14ac:dyDescent="0.2">
      <c r="A33" s="6">
        <v>23</v>
      </c>
      <c r="B33" s="9" t="s">
        <v>8</v>
      </c>
      <c r="C33" s="9" t="str">
        <f>IF(Phones!B33=Answers!B33, "Correct V", "")</f>
        <v/>
      </c>
      <c r="D33" s="9" t="s">
        <v>14</v>
      </c>
      <c r="E33" s="9" t="str">
        <f>IF(Phones!C33=Answers!C33, "Correct P", "")</f>
        <v/>
      </c>
      <c r="F33" s="9" t="s">
        <v>29</v>
      </c>
      <c r="G33" s="9" t="str">
        <f>IF(Phones!D33=Answers!D33, "Correct M", "")</f>
        <v/>
      </c>
      <c r="H33" s="9" t="s">
        <v>44</v>
      </c>
      <c r="I33" s="9" t="str">
        <f>IF(Phones!E33=Answers!E33, "Correct IPA Symbol", "")</f>
        <v/>
      </c>
    </row>
    <row r="34" spans="1:9" x14ac:dyDescent="0.2">
      <c r="A34" s="6">
        <v>24</v>
      </c>
      <c r="B34" s="9" t="s">
        <v>9</v>
      </c>
      <c r="C34" s="9" t="str">
        <f>IF(Phones!B34=Answers!B34, "Correct V", "")</f>
        <v/>
      </c>
      <c r="D34" s="9" t="s">
        <v>20</v>
      </c>
      <c r="E34" s="9" t="str">
        <f>IF(Phones!C34=Answers!C34, "Correct P", "")</f>
        <v/>
      </c>
      <c r="F34" s="9" t="s">
        <v>25</v>
      </c>
      <c r="G34" s="9" t="str">
        <f>IF(Phones!D34=Answers!D34, "Correct M", "")</f>
        <v/>
      </c>
      <c r="H34" s="9" t="s">
        <v>40</v>
      </c>
      <c r="I34" s="9" t="str">
        <f>IF(Phones!E34=Answers!E34, "Correct IPA Symbol", "")</f>
        <v/>
      </c>
    </row>
    <row r="35" spans="1:9" x14ac:dyDescent="0.2">
      <c r="A35" s="6">
        <v>25</v>
      </c>
      <c r="B35" s="9" t="s">
        <v>9</v>
      </c>
      <c r="C35" s="9" t="str">
        <f>IF(Phones!B35=Answers!B35, "Correct V", "")</f>
        <v/>
      </c>
      <c r="D35" s="9" t="s">
        <v>59</v>
      </c>
      <c r="E35" s="9" t="str">
        <f>IF(Phones!C35=Answers!C35, "Correct P", "")</f>
        <v/>
      </c>
      <c r="F35" s="9" t="s">
        <v>32</v>
      </c>
      <c r="G35" s="9" t="str">
        <f>IF(Phones!D35=Answers!D35, "Correct M", "")</f>
        <v/>
      </c>
      <c r="H35" s="9" t="s">
        <v>56</v>
      </c>
      <c r="I35" s="9" t="str">
        <f>IF(Phones!E35=Answers!E35, "Correct IPA Symbol", "")</f>
        <v/>
      </c>
    </row>
  </sheetData>
  <sheetProtection sheet="1" objects="1" scenarios="1" selectLockedCells="1"/>
  <dataValidations count="3">
    <dataValidation type="list" allowBlank="1" showInputMessage="1" showErrorMessage="1" sqref="B11:B35" xr:uid="{B55D1DEE-C4E2-C049-B38E-FEA54B3D0EB4}">
      <formula1>VOICE</formula1>
    </dataValidation>
    <dataValidation type="list" allowBlank="1" showInputMessage="1" showErrorMessage="1" sqref="D11:D35" xr:uid="{7A8D86D2-78DE-3C4B-9476-6EB040EB9418}">
      <formula1>PLACE</formula1>
    </dataValidation>
    <dataValidation type="list" allowBlank="1" showInputMessage="1" showErrorMessage="1" sqref="F11:F35" xr:uid="{624C488E-C9FD-744C-AD0A-CCE535475DA1}">
      <formula1>MANNER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209B3-9B11-4347-B7E4-008EAEF945A6}">
  <dimension ref="A1:D26"/>
  <sheetViews>
    <sheetView workbookViewId="0">
      <selection activeCell="B17" sqref="B17"/>
    </sheetView>
  </sheetViews>
  <sheetFormatPr baseColWidth="10" defaultRowHeight="16" x14ac:dyDescent="0.2"/>
  <cols>
    <col min="2" max="2" width="16.1640625" customWidth="1"/>
    <col min="3" max="3" width="17.83203125" bestFit="1" customWidth="1"/>
    <col min="4" max="4" width="15.5" customWidth="1"/>
  </cols>
  <sheetData>
    <row r="1" spans="1:4" ht="21" x14ac:dyDescent="0.25">
      <c r="A1" s="3" t="s">
        <v>7</v>
      </c>
    </row>
    <row r="3" spans="1:4" ht="17" thickBot="1" x14ac:dyDescent="0.25"/>
    <row r="4" spans="1:4" ht="19" x14ac:dyDescent="0.25">
      <c r="A4" s="10" t="s">
        <v>10</v>
      </c>
      <c r="B4" s="11" t="s">
        <v>11</v>
      </c>
      <c r="C4" s="11" t="s">
        <v>12</v>
      </c>
      <c r="D4" s="12" t="s">
        <v>34</v>
      </c>
    </row>
    <row r="5" spans="1:4" x14ac:dyDescent="0.2">
      <c r="A5" s="13" t="s">
        <v>8</v>
      </c>
      <c r="B5" s="8" t="s">
        <v>13</v>
      </c>
      <c r="C5" s="7" t="s">
        <v>25</v>
      </c>
      <c r="D5" s="14" t="s">
        <v>35</v>
      </c>
    </row>
    <row r="6" spans="1:4" x14ac:dyDescent="0.2">
      <c r="A6" s="13" t="s">
        <v>9</v>
      </c>
      <c r="B6" s="8" t="s">
        <v>14</v>
      </c>
      <c r="C6" s="7" t="s">
        <v>26</v>
      </c>
      <c r="D6" s="14" t="s">
        <v>36</v>
      </c>
    </row>
    <row r="7" spans="1:4" x14ac:dyDescent="0.2">
      <c r="A7" s="15"/>
      <c r="B7" s="8" t="s">
        <v>24</v>
      </c>
      <c r="C7" s="7" t="s">
        <v>27</v>
      </c>
      <c r="D7" s="16" t="s">
        <v>37</v>
      </c>
    </row>
    <row r="8" spans="1:4" x14ac:dyDescent="0.2">
      <c r="A8" s="15"/>
      <c r="B8" s="8" t="s">
        <v>15</v>
      </c>
      <c r="C8" s="7" t="s">
        <v>28</v>
      </c>
      <c r="D8" s="16" t="s">
        <v>38</v>
      </c>
    </row>
    <row r="9" spans="1:4" x14ac:dyDescent="0.2">
      <c r="A9" s="15"/>
      <c r="B9" s="8" t="s">
        <v>16</v>
      </c>
      <c r="C9" s="7" t="s">
        <v>29</v>
      </c>
      <c r="D9" s="16" t="s">
        <v>39</v>
      </c>
    </row>
    <row r="10" spans="1:4" x14ac:dyDescent="0.2">
      <c r="A10" s="15"/>
      <c r="B10" s="8" t="s">
        <v>17</v>
      </c>
      <c r="C10" s="7" t="s">
        <v>30</v>
      </c>
      <c r="D10" s="16" t="s">
        <v>40</v>
      </c>
    </row>
    <row r="11" spans="1:4" x14ac:dyDescent="0.2">
      <c r="A11" s="15"/>
      <c r="B11" s="8" t="s">
        <v>19</v>
      </c>
      <c r="C11" s="7" t="s">
        <v>31</v>
      </c>
      <c r="D11" s="16" t="s">
        <v>41</v>
      </c>
    </row>
    <row r="12" spans="1:4" x14ac:dyDescent="0.2">
      <c r="A12" s="15"/>
      <c r="B12" s="8" t="s">
        <v>18</v>
      </c>
      <c r="C12" s="7" t="s">
        <v>32</v>
      </c>
      <c r="D12" s="16" t="s">
        <v>42</v>
      </c>
    </row>
    <row r="13" spans="1:4" x14ac:dyDescent="0.2">
      <c r="A13" s="15"/>
      <c r="B13" s="8" t="s">
        <v>20</v>
      </c>
      <c r="C13" s="8" t="s">
        <v>58</v>
      </c>
      <c r="D13" s="16" t="s">
        <v>43</v>
      </c>
    </row>
    <row r="14" spans="1:4" x14ac:dyDescent="0.2">
      <c r="A14" s="15"/>
      <c r="B14" s="8" t="s">
        <v>21</v>
      </c>
      <c r="C14" s="17"/>
      <c r="D14" s="16" t="s">
        <v>44</v>
      </c>
    </row>
    <row r="15" spans="1:4" x14ac:dyDescent="0.2">
      <c r="A15" s="15"/>
      <c r="B15" s="8" t="s">
        <v>22</v>
      </c>
      <c r="C15" s="17"/>
      <c r="D15" s="16" t="s">
        <v>45</v>
      </c>
    </row>
    <row r="16" spans="1:4" x14ac:dyDescent="0.2">
      <c r="A16" s="15"/>
      <c r="B16" s="8" t="s">
        <v>23</v>
      </c>
      <c r="C16" s="17"/>
      <c r="D16" s="16" t="s">
        <v>46</v>
      </c>
    </row>
    <row r="17" spans="1:4" x14ac:dyDescent="0.2">
      <c r="A17" s="18"/>
      <c r="B17" s="8" t="s">
        <v>59</v>
      </c>
      <c r="C17" s="19"/>
      <c r="D17" s="16" t="s">
        <v>47</v>
      </c>
    </row>
    <row r="18" spans="1:4" x14ac:dyDescent="0.2">
      <c r="A18" s="18"/>
      <c r="B18" s="19"/>
      <c r="C18" s="19"/>
      <c r="D18" s="16" t="s">
        <v>48</v>
      </c>
    </row>
    <row r="19" spans="1:4" x14ac:dyDescent="0.2">
      <c r="A19" s="18"/>
      <c r="B19" s="19"/>
      <c r="C19" s="19"/>
      <c r="D19" s="16" t="s">
        <v>49</v>
      </c>
    </row>
    <row r="20" spans="1:4" x14ac:dyDescent="0.2">
      <c r="A20" s="18"/>
      <c r="B20" s="19"/>
      <c r="C20" s="19"/>
      <c r="D20" s="16" t="s">
        <v>50</v>
      </c>
    </row>
    <row r="21" spans="1:4" x14ac:dyDescent="0.2">
      <c r="A21" s="18"/>
      <c r="B21" s="19"/>
      <c r="C21" s="19"/>
      <c r="D21" s="16" t="s">
        <v>51</v>
      </c>
    </row>
    <row r="22" spans="1:4" x14ac:dyDescent="0.2">
      <c r="A22" s="18"/>
      <c r="B22" s="19"/>
      <c r="C22" s="19"/>
      <c r="D22" s="16" t="s">
        <v>52</v>
      </c>
    </row>
    <row r="23" spans="1:4" x14ac:dyDescent="0.2">
      <c r="A23" s="18"/>
      <c r="B23" s="19"/>
      <c r="C23" s="19"/>
      <c r="D23" s="16" t="s">
        <v>53</v>
      </c>
    </row>
    <row r="24" spans="1:4" x14ac:dyDescent="0.2">
      <c r="A24" s="18"/>
      <c r="B24" s="19"/>
      <c r="C24" s="19"/>
      <c r="D24" s="16" t="s">
        <v>54</v>
      </c>
    </row>
    <row r="25" spans="1:4" x14ac:dyDescent="0.2">
      <c r="A25" s="18"/>
      <c r="B25" s="19"/>
      <c r="C25" s="19"/>
      <c r="D25" s="16" t="s">
        <v>55</v>
      </c>
    </row>
    <row r="26" spans="1:4" ht="17" thickBot="1" x14ac:dyDescent="0.25">
      <c r="A26" s="20"/>
      <c r="B26" s="21"/>
      <c r="C26" s="21"/>
      <c r="D26" s="22" t="s">
        <v>56</v>
      </c>
    </row>
  </sheetData>
  <sheetProtection sheet="1" objects="1" scenarios="1" selectLockedCells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Phones</vt:lpstr>
      <vt:lpstr>Answers</vt:lpstr>
      <vt:lpstr>Scoring</vt:lpstr>
      <vt:lpstr>Coding</vt:lpstr>
      <vt:lpstr>MANNER</vt:lpstr>
      <vt:lpstr>PLACE</vt:lpstr>
      <vt:lpstr>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Sean Pert</dc:creator>
  <cp:lastModifiedBy>Dr Sean Pert</cp:lastModifiedBy>
  <dcterms:created xsi:type="dcterms:W3CDTF">2024-01-16T13:46:07Z</dcterms:created>
  <dcterms:modified xsi:type="dcterms:W3CDTF">2024-01-16T15:22:10Z</dcterms:modified>
</cp:coreProperties>
</file>